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HOSPITALES 2024\Hospitales 2024\HU Tajo\Datos Abiertos Memoria 24 HU Tajo\"/>
    </mc:Choice>
  </mc:AlternateContent>
  <bookViews>
    <workbookView xWindow="0" yWindow="0" windowWidth="23040" windowHeight="7500" firstSheet="5" activeTab="6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Otros Equipos" sheetId="9" r:id="rId7"/>
  </sheets>
  <definedNames>
    <definedName name="_Toc104450853" localSheetId="1">'2024 en Cifras'!#REF!</definedName>
    <definedName name="_Toc106893891" localSheetId="5">'Recursos Materiales'!#REF!</definedName>
    <definedName name="_Toc106895452" localSheetId="4">'Recursos Humanos'!#REF!</definedName>
    <definedName name="_Toc318202529" localSheetId="6">'Otros Equipos'!#REF!</definedName>
    <definedName name="_Toc72408385" localSheetId="1">'2024 en Cifras'!#REF!</definedName>
    <definedName name="_Toc75343940" localSheetId="4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" i="5" l="1"/>
  <c r="Q5" i="5"/>
  <c r="P5" i="5"/>
  <c r="O5" i="5"/>
  <c r="J5" i="5"/>
  <c r="I5" i="5"/>
  <c r="H5" i="5"/>
  <c r="G5" i="5"/>
  <c r="B5" i="5"/>
  <c r="U4" i="5"/>
  <c r="T4" i="5"/>
  <c r="O4" i="5"/>
  <c r="N4" i="5"/>
  <c r="M4" i="5"/>
  <c r="L4" i="5"/>
  <c r="G4" i="5"/>
  <c r="F4" i="5"/>
  <c r="E4" i="5"/>
  <c r="D4" i="5"/>
  <c r="V3" i="5"/>
  <c r="N5" i="5" s="1"/>
  <c r="V2" i="5"/>
  <c r="S4" i="5" s="1"/>
  <c r="Q4" i="5" l="1"/>
  <c r="L5" i="5"/>
  <c r="B4" i="5"/>
  <c r="J4" i="5"/>
  <c r="R4" i="5"/>
  <c r="E5" i="5"/>
  <c r="M5" i="5"/>
  <c r="U5" i="5"/>
  <c r="H4" i="5"/>
  <c r="P4" i="5"/>
  <c r="C5" i="5"/>
  <c r="V5" i="5" s="1"/>
  <c r="K5" i="5"/>
  <c r="S5" i="5"/>
  <c r="I4" i="5"/>
  <c r="D5" i="5"/>
  <c r="T5" i="5"/>
  <c r="C4" i="5"/>
  <c r="K4" i="5"/>
  <c r="F5" i="5"/>
  <c r="V4" i="5" l="1"/>
</calcChain>
</file>

<file path=xl/sharedStrings.xml><?xml version="1.0" encoding="utf-8"?>
<sst xmlns="http://schemas.openxmlformats.org/spreadsheetml/2006/main" count="165" uniqueCount="158">
  <si>
    <t>1. Nuestro Centro</t>
  </si>
  <si>
    <t>MEMORIA 2024</t>
  </si>
  <si>
    <t>Hospital Universitario del Tajo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</si>
  <si>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</si>
  <si>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</si>
  <si>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</si>
  <si>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</si>
  <si>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</si>
  <si>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</si>
  <si>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</si>
  <si>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</si>
  <si>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</si>
  <si>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</si>
  <si>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</si>
  <si>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</si>
  <si>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</si>
  <si>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</si>
  <si>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</si>
  <si>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</si>
  <si>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</si>
  <si>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</si>
  <si>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</si>
  <si>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</si>
  <si>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</si>
  <si>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</si>
  <si>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</si>
  <si>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</si>
  <si>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</si>
  <si>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</si>
  <si>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</si>
  <si>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</si>
  <si>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</si>
  <si>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</si>
  <si>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</si>
  <si>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</si>
  <si>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</si>
  <si>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</si>
  <si>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GESTIÓN DEL CONOCIMIENTO</t>
  </si>
  <si>
    <t>Formación Pregrado</t>
  </si>
  <si>
    <t xml:space="preserve"> Nº Alumnos                                                                             0</t>
  </si>
  <si>
    <t>Formación de Grado</t>
  </si>
  <si>
    <t xml:space="preserve"> Nº Alumnos                                                                           285</t>
  </si>
  <si>
    <t>Nº Profesores Asociados                                                    139</t>
  </si>
  <si>
    <t>Formación Posgrado</t>
  </si>
  <si>
    <t xml:space="preserve"> Nº Alumnos                                                                                 0</t>
  </si>
  <si>
    <t>Formación de Especialistas</t>
  </si>
  <si>
    <t>Nº Residentes                                                                              1</t>
  </si>
  <si>
    <t>Formación Continuada</t>
  </si>
  <si>
    <t>Nº actividades totales                                                            24</t>
  </si>
  <si>
    <t>Nº horas formación totales                                               271</t>
  </si>
  <si>
    <t>Nº profesionales participantes                                          459</t>
  </si>
  <si>
    <t>investigación I+D+I</t>
  </si>
  <si>
    <t>Nº proyectos investigación</t>
  </si>
  <si>
    <t>Nº proyectos innovación en curso</t>
  </si>
  <si>
    <t>Nº publicaciones científicas</t>
  </si>
  <si>
    <t>Centro de Salud</t>
  </si>
  <si>
    <t xml:space="preserve">0 - 2 </t>
  </si>
  <si>
    <t xml:space="preserve">14 - 64 </t>
  </si>
  <si>
    <t xml:space="preserve">65 - 79 </t>
  </si>
  <si>
    <t xml:space="preserve"> ≥80 </t>
  </si>
  <si>
    <t>Total</t>
  </si>
  <si>
    <t>C.S. ARANJUEZ</t>
  </si>
  <si>
    <t>C.S. COLMENAR DE OREJA</t>
  </si>
  <si>
    <t>C.S. LAS OLIVAS</t>
  </si>
  <si>
    <t>C.L CHINCHON</t>
  </si>
  <si>
    <t>C.L. VALDELAGUNA</t>
  </si>
  <si>
    <t>C.L. VILLACONEJOS</t>
  </si>
  <si>
    <t>Fuente: SIP-CIBELES. Población a 31/12/2024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</si>
  <si>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</si>
  <si>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</si>
  <si>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</si>
  <si>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</si>
  <si>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</si>
  <si>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</si>
  <si>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</si>
  <si>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</si>
  <si>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</si>
  <si>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</si>
  <si>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</si>
  <si>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</si>
  <si>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</si>
  <si>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</si>
  <si>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</si>
  <si>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</si>
  <si>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</si>
  <si>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</si>
  <si>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</si>
  <si>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</si>
  <si>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</si>
  <si>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</si>
  <si>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</si>
  <si>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</si>
  <si>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</si>
  <si>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Fuente: SIP-CIBELES. Población a 31/21/2024</t>
  </si>
  <si>
    <t>CATEGORÍA PROFESIONAL</t>
  </si>
  <si>
    <t>Director Gerente</t>
  </si>
  <si>
    <t>Director Médico</t>
  </si>
  <si>
    <t>Director de Gestión</t>
  </si>
  <si>
    <t>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</si>
  <si>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</si>
  <si>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</si>
  <si>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</si>
  <si>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</si>
  <si>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</si>
  <si>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</si>
  <si>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</si>
  <si>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</si>
  <si>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</si>
  <si>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</si>
  <si>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</si>
  <si>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</si>
  <si>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</si>
  <si>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</si>
  <si>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</si>
  <si>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>DOCENCIA</t>
  </si>
  <si>
    <t>Residentes Otras Titulaciones (MIR, FIR, BIR, QIR, PIR, …)</t>
  </si>
  <si>
    <t>-</t>
  </si>
  <si>
    <t>Residentes Enfermería (EIR)</t>
  </si>
  <si>
    <t>A  31 de diciembre de 2023 y 2024 respectivamente.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</si>
  <si>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</si>
  <si>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</si>
  <si>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</si>
  <si>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</si>
  <si>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</si>
  <si>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</si>
  <si>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</si>
  <si>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</si>
  <si>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PUESTOS HOSPITAL DE DÍA</t>
  </si>
  <si>
    <t>Oncológico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</si>
  <si>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</si>
  <si>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</si>
  <si>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</si>
  <si>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</si>
  <si>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</si>
  <si>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</si>
  <si>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</si>
  <si>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</si>
  <si>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</si>
  <si>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</si>
  <si>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</si>
  <si>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</si>
  <si>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</si>
  <si>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</si>
  <si>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</si>
  <si>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</si>
  <si>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</si>
  <si>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</si>
  <si>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</si>
  <si>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</si>
  <si>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</si>
  <si>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</si>
  <si>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</si>
  <si>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</si>
  <si>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</si>
  <si>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</si>
  <si>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Electromiógrafos</t>
  </si>
  <si>
    <t>Equipos Potenciales Evocados</t>
  </si>
  <si>
    <t>Fuente: SIAE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</si>
</sst>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sz val="9"/>
      <color rgb="FF595959"/>
      <name val="Montserrat SemiBold"/>
    </font>
    <font>
      <sz val="9"/>
      <color rgb="FF31849B"/>
      <name val="Montserrat SemiBold"/>
    </font>
    <font>
      <sz val="10"/>
      <color rgb="FF404040"/>
      <name val="Montserrat SemiBold"/>
    </font>
    <font>
      <sz val="9"/>
      <color rgb="FF404040"/>
      <name val="Montserrat SemiBold"/>
    </font>
    <font>
      <sz val="9"/>
      <color rgb="FF7F7F7F"/>
      <name val="Montserrat SemiBold"/>
    </font>
    <font>
      <sz val="10"/>
      <color rgb="FF595959"/>
      <name val="Montserrat SemiBold"/>
    </font>
    <font>
      <vertAlign val="superscript"/>
      <sz val="9"/>
      <color rgb="FF31849B"/>
      <name val="Montserrat Medium"/>
    </font>
    <font>
      <b/>
      <sz val="9"/>
      <color rgb="FF7F7F7F"/>
      <name val="Montserrat SemiBold"/>
    </font>
    <font>
      <b/>
      <sz val="8"/>
      <color rgb="FF7F7F7F"/>
      <name val="Montserrat SemiBold"/>
    </font>
    <font>
      <b/>
      <sz val="9"/>
      <color rgb="FF7F7F7F"/>
      <name val="Montserrat Medium"/>
    </font>
    <font>
      <i/>
      <vertAlign val="superscript"/>
      <sz val="8"/>
      <color rgb="FF7F7F7F"/>
      <name val="Montserrat Medium"/>
    </font>
  </fonts>
  <fills count="8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92CDDC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justify" vertical="center"/>
    </xf>
    <xf numFmtId="0" fontId="10" fillId="0" borderId="3" xfId="0" applyFont="1" applyBorder="1" applyAlignment="1">
      <alignment horizontal="justify" vertical="center" wrapText="1"/>
    </xf>
    <xf numFmtId="3" fontId="11" fillId="2" borderId="3" xfId="0" applyNumberFormat="1" applyFont="1" applyFill="1" applyBorder="1" applyAlignment="1">
      <alignment horizontal="right" vertical="center" wrapText="1"/>
    </xf>
    <xf numFmtId="0" fontId="10" fillId="3" borderId="0" xfId="0" applyFont="1" applyFill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5" fillId="4" borderId="2" xfId="0" applyFont="1" applyFill="1" applyBorder="1" applyAlignment="1">
      <alignment horizontal="justify" vertical="center" wrapText="1"/>
    </xf>
    <xf numFmtId="3" fontId="11" fillId="4" borderId="2" xfId="0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/>
    </xf>
    <xf numFmtId="0" fontId="16" fillId="5" borderId="3" xfId="0" applyFont="1" applyFill="1" applyBorder="1" applyAlignment="1">
      <alignment horizontal="justify" vertical="center" wrapText="1"/>
    </xf>
    <xf numFmtId="0" fontId="16" fillId="5" borderId="3" xfId="0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3" fontId="9" fillId="2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7" fillId="4" borderId="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9" fillId="6" borderId="3" xfId="0" applyFont="1" applyFill="1" applyBorder="1" applyAlignment="1">
      <alignment horizontal="justify" vertical="center" wrapText="1"/>
    </xf>
    <xf numFmtId="0" fontId="9" fillId="6" borderId="0" xfId="0" applyFont="1" applyFill="1" applyAlignment="1">
      <alignment horizontal="justify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11" fillId="6" borderId="1" xfId="0" applyFont="1" applyFill="1" applyBorder="1" applyAlignment="1">
      <alignment horizontal="right" vertical="center" wrapText="1"/>
    </xf>
    <xf numFmtId="0" fontId="11" fillId="6" borderId="2" xfId="0" applyFont="1" applyFill="1" applyBorder="1" applyAlignment="1">
      <alignment horizontal="right" vertical="center" wrapText="1"/>
    </xf>
    <xf numFmtId="0" fontId="16" fillId="5" borderId="1" xfId="0" applyFont="1" applyFill="1" applyBorder="1" applyAlignment="1">
      <alignment horizontal="center" vertical="center"/>
    </xf>
    <xf numFmtId="17" fontId="16" fillId="5" borderId="1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49" fontId="7" fillId="7" borderId="5" xfId="0" applyNumberFormat="1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49" fontId="0" fillId="0" borderId="5" xfId="0" applyNumberFormat="1" applyBorder="1"/>
    <xf numFmtId="3" fontId="0" fillId="0" borderId="5" xfId="0" applyNumberFormat="1" applyFont="1" applyBorder="1"/>
    <xf numFmtId="10" fontId="0" fillId="0" borderId="5" xfId="0" applyNumberFormat="1" applyBorder="1"/>
    <xf numFmtId="49" fontId="7" fillId="0" borderId="5" xfId="0" applyNumberFormat="1" applyFont="1" applyFill="1" applyBorder="1"/>
    <xf numFmtId="3" fontId="7" fillId="0" borderId="5" xfId="0" applyNumberFormat="1" applyFont="1" applyBorder="1"/>
    <xf numFmtId="10" fontId="7" fillId="0" borderId="5" xfId="0" applyNumberFormat="1" applyFont="1" applyBorder="1"/>
    <xf numFmtId="0" fontId="18" fillId="5" borderId="6" xfId="0" applyFont="1" applyFill="1" applyBorder="1" applyAlignment="1">
      <alignment horizontal="justify" vertical="center" wrapText="1"/>
    </xf>
    <xf numFmtId="0" fontId="18" fillId="5" borderId="2" xfId="0" applyFont="1" applyFill="1" applyBorder="1" applyAlignment="1">
      <alignment horizontal="justify" vertical="center" wrapText="1"/>
    </xf>
    <xf numFmtId="0" fontId="20" fillId="4" borderId="2" xfId="0" applyFont="1" applyFill="1" applyBorder="1" applyAlignment="1">
      <alignment horizontal="right" vertical="center" wrapText="1"/>
    </xf>
    <xf numFmtId="0" fontId="18" fillId="5" borderId="6" xfId="0" applyFont="1" applyFill="1" applyBorder="1" applyAlignment="1">
      <alignment horizontal="right" vertical="center" wrapText="1"/>
    </xf>
    <xf numFmtId="0" fontId="18" fillId="5" borderId="2" xfId="0" applyFont="1" applyFill="1" applyBorder="1" applyAlignment="1">
      <alignment horizontal="right" vertical="center" wrapText="1"/>
    </xf>
    <xf numFmtId="0" fontId="19" fillId="5" borderId="1" xfId="0" applyFont="1" applyFill="1" applyBorder="1" applyAlignment="1">
      <alignment horizontal="left" vertical="center" wrapText="1"/>
    </xf>
    <xf numFmtId="0" fontId="19" fillId="5" borderId="1" xfId="0" applyFont="1" applyFill="1" applyBorder="1" applyAlignment="1">
      <alignment horizontal="justify" vertical="center" wrapText="1"/>
    </xf>
    <xf numFmtId="0" fontId="21" fillId="5" borderId="1" xfId="0" applyFont="1" applyFill="1" applyBorder="1" applyAlignment="1">
      <alignment horizontal="justify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justify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I17" sqref="I17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>
      <selection activeCell="F6" sqref="F6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12" t="s">
        <v>4</v>
      </c>
      <c r="B2" s="13">
        <v>4667</v>
      </c>
      <c r="C2"/>
      <c r="D2"/>
    </row>
    <row r="3" spans="1:4" ht="29.4" thickBot="1" x14ac:dyDescent="0.35">
      <c r="A3" s="14" t="s">
        <v>5</v>
      </c>
      <c r="B3" s="15">
        <v>5.68</v>
      </c>
      <c r="C3"/>
      <c r="D3"/>
    </row>
    <row r="4" spans="1:4" ht="15" thickBot="1" x14ac:dyDescent="0.35">
      <c r="A4" s="14" t="s">
        <v>6</v>
      </c>
      <c r="B4" s="15">
        <v>0.80259999999999998</v>
      </c>
      <c r="C4"/>
      <c r="D4"/>
    </row>
    <row r="5" spans="1:4" ht="29.4" thickBot="1" x14ac:dyDescent="0.35">
      <c r="A5" s="14" t="s">
        <v>7</v>
      </c>
      <c r="B5" s="16">
        <v>4674</v>
      </c>
      <c r="C5"/>
      <c r="D5"/>
    </row>
    <row r="6" spans="1:4" ht="29.4" thickBot="1" x14ac:dyDescent="0.35">
      <c r="A6" s="14" t="s">
        <v>8</v>
      </c>
      <c r="B6" s="16">
        <v>3991</v>
      </c>
      <c r="C6"/>
      <c r="D6"/>
    </row>
    <row r="7" spans="1:4" ht="29.4" thickBot="1" x14ac:dyDescent="0.35">
      <c r="A7" s="14" t="s">
        <v>9</v>
      </c>
      <c r="B7" s="16">
        <v>76033</v>
      </c>
      <c r="C7"/>
      <c r="D7"/>
    </row>
    <row r="8" spans="1:4" ht="29.4" thickBot="1" x14ac:dyDescent="0.35">
      <c r="A8" s="14" t="s">
        <v>10</v>
      </c>
      <c r="B8" s="17">
        <v>4.5699999999999998E-2</v>
      </c>
      <c r="C8"/>
      <c r="D8"/>
    </row>
    <row r="9" spans="1:4" ht="43.8" thickBot="1" x14ac:dyDescent="0.35">
      <c r="A9" s="14" t="s">
        <v>11</v>
      </c>
      <c r="B9" s="16">
        <v>9381</v>
      </c>
      <c r="C9"/>
      <c r="D9"/>
    </row>
    <row r="10" spans="1:4" ht="101.4" thickBot="1" x14ac:dyDescent="0.35">
      <c r="A10" s="14" t="s">
        <v>12</v>
      </c>
      <c r="B10" s="15">
        <v>865</v>
      </c>
      <c r="C10"/>
      <c r="D10"/>
    </row>
    <row r="11" spans="1:4" ht="101.4" thickBot="1" x14ac:dyDescent="0.35">
      <c r="A11" s="14" t="s">
        <v>13</v>
      </c>
      <c r="B11" s="15">
        <v>559</v>
      </c>
      <c r="C11"/>
      <c r="D11"/>
    </row>
    <row r="12" spans="1:4" ht="15" thickBot="1" x14ac:dyDescent="0.35">
      <c r="A12" s="14" t="s">
        <v>14</v>
      </c>
      <c r="B12" s="15">
        <v>513</v>
      </c>
      <c r="C12"/>
      <c r="D12"/>
    </row>
    <row r="13" spans="1:4" ht="15" thickBot="1" x14ac:dyDescent="0.35">
      <c r="A13" s="14" t="s">
        <v>15</v>
      </c>
      <c r="B13" s="17">
        <v>0.14810000000000001</v>
      </c>
      <c r="C13"/>
      <c r="D13"/>
    </row>
    <row r="14" spans="1:4" x14ac:dyDescent="0.3">
      <c r="A14" s="18"/>
      <c r="B14"/>
      <c r="C14"/>
      <c r="D14"/>
    </row>
    <row r="15" spans="1:4" x14ac:dyDescent="0.3">
      <c r="A15" s="18"/>
      <c r="B15"/>
      <c r="C15"/>
      <c r="D15"/>
    </row>
    <row r="16" spans="1:4" ht="97.2" x14ac:dyDescent="0.3">
      <c r="A16" s="11" t="s">
        <v>16</v>
      </c>
      <c r="B16"/>
      <c r="C16"/>
      <c r="D16"/>
    </row>
    <row r="17" spans="1:4" ht="15" thickBot="1" x14ac:dyDescent="0.35">
      <c r="A17" s="19" t="s">
        <v>17</v>
      </c>
      <c r="B17" s="20">
        <v>2122</v>
      </c>
      <c r="C17"/>
      <c r="D17"/>
    </row>
    <row r="18" spans="1:4" x14ac:dyDescent="0.3">
      <c r="A18" s="21" t="s">
        <v>18</v>
      </c>
      <c r="B18" s="22">
        <v>13046</v>
      </c>
      <c r="C18"/>
      <c r="D18"/>
    </row>
    <row r="19" spans="1:4" ht="16.2" x14ac:dyDescent="0.3">
      <c r="A19" s="11"/>
      <c r="B19"/>
      <c r="C19"/>
      <c r="D19"/>
    </row>
    <row r="20" spans="1:4" ht="33" thickBot="1" x14ac:dyDescent="0.35">
      <c r="A20" s="11" t="s">
        <v>19</v>
      </c>
      <c r="B20"/>
      <c r="C20"/>
      <c r="D20"/>
    </row>
    <row r="21" spans="1:4" ht="29.4" thickBot="1" x14ac:dyDescent="0.35">
      <c r="A21" s="23" t="s">
        <v>20</v>
      </c>
      <c r="B21" s="13">
        <v>59041</v>
      </c>
      <c r="C21"/>
      <c r="D21"/>
    </row>
    <row r="22" spans="1:4" ht="29.4" thickBot="1" x14ac:dyDescent="0.35">
      <c r="A22" s="24" t="s">
        <v>21</v>
      </c>
      <c r="B22" s="16">
        <v>121593</v>
      </c>
      <c r="C22"/>
      <c r="D22"/>
    </row>
    <row r="23" spans="1:4" ht="101.4" thickBot="1" x14ac:dyDescent="0.35">
      <c r="A23" s="24" t="s">
        <v>22</v>
      </c>
      <c r="B23" s="15">
        <v>57.84</v>
      </c>
      <c r="C23"/>
      <c r="D23"/>
    </row>
    <row r="24" spans="1:4" ht="43.8" thickBot="1" x14ac:dyDescent="0.35">
      <c r="A24" s="24" t="s">
        <v>23</v>
      </c>
      <c r="B24" s="15">
        <v>2.06</v>
      </c>
      <c r="C24"/>
      <c r="D24"/>
    </row>
    <row r="25" spans="1:4" ht="15" thickBot="1" x14ac:dyDescent="0.35">
      <c r="A25" s="25" t="s">
        <v>24</v>
      </c>
      <c r="B25" s="26">
        <v>180634</v>
      </c>
      <c r="C25"/>
      <c r="D25"/>
    </row>
    <row r="26" spans="1:4" ht="16.2" x14ac:dyDescent="0.3">
      <c r="A26" s="11"/>
      <c r="B26"/>
      <c r="C26"/>
      <c r="D26"/>
    </row>
    <row r="27" spans="1:4" ht="113.4" x14ac:dyDescent="0.3">
      <c r="A27" s="11" t="s">
        <v>25</v>
      </c>
      <c r="B27"/>
      <c r="C27"/>
      <c r="D27"/>
    </row>
    <row r="28" spans="1:4" ht="43.8" thickBot="1" x14ac:dyDescent="0.35">
      <c r="A28" s="27" t="s">
        <v>26</v>
      </c>
      <c r="B28" s="20">
        <v>2767</v>
      </c>
      <c r="C28"/>
      <c r="D28"/>
    </row>
    <row r="29" spans="1:4" ht="43.2" x14ac:dyDescent="0.3">
      <c r="A29" s="28" t="s">
        <v>27</v>
      </c>
      <c r="B29" s="22">
        <v>4067</v>
      </c>
      <c r="C29"/>
      <c r="D29"/>
    </row>
    <row r="30" spans="1:4" x14ac:dyDescent="0.3">
      <c r="A30"/>
      <c r="B30"/>
      <c r="C30"/>
      <c r="D30"/>
    </row>
    <row r="31" spans="1:4" x14ac:dyDescent="0.3">
      <c r="A31"/>
      <c r="B31"/>
      <c r="C31"/>
      <c r="D31"/>
    </row>
    <row r="32" spans="1:4" ht="16.2" x14ac:dyDescent="0.3">
      <c r="A32" s="29"/>
      <c r="B32"/>
      <c r="C32"/>
      <c r="D32"/>
    </row>
    <row r="33" spans="1:4" ht="32.4" x14ac:dyDescent="0.3">
      <c r="A33" s="11" t="s">
        <v>28</v>
      </c>
      <c r="B33"/>
      <c r="C33"/>
      <c r="D33"/>
    </row>
    <row r="34" spans="1:4" ht="29.4" thickBot="1" x14ac:dyDescent="0.35">
      <c r="A34" s="30"/>
      <c r="B34" s="31" t="s">
        <v>29</v>
      </c>
      <c r="C34" s="31" t="s">
        <v>5</v>
      </c>
      <c r="D34" s="31" t="s">
        <v>6</v>
      </c>
    </row>
    <row r="35" spans="1:4" ht="29.4" thickBot="1" x14ac:dyDescent="0.35">
      <c r="A35" s="19" t="s">
        <v>30</v>
      </c>
      <c r="B35" s="32">
        <v>3409</v>
      </c>
      <c r="C35" s="33">
        <v>6.14</v>
      </c>
      <c r="D35" s="34">
        <v>0.67490000000000006</v>
      </c>
    </row>
    <row r="36" spans="1:4" ht="28.8" x14ac:dyDescent="0.3">
      <c r="A36" s="21" t="s">
        <v>31</v>
      </c>
      <c r="B36" s="35">
        <v>1257</v>
      </c>
      <c r="C36" s="36">
        <v>4.41</v>
      </c>
      <c r="D36" s="37">
        <v>1.1494</v>
      </c>
    </row>
    <row r="37" spans="1:4" ht="16.2" x14ac:dyDescent="0.3">
      <c r="A37" s="11"/>
      <c r="B37"/>
      <c r="C37"/>
      <c r="D37"/>
    </row>
    <row r="38" spans="1:4" ht="33" thickBot="1" x14ac:dyDescent="0.35">
      <c r="A38" s="11" t="s">
        <v>32</v>
      </c>
      <c r="B38"/>
      <c r="C38"/>
      <c r="D38"/>
    </row>
    <row r="39" spans="1:4" ht="29.4" thickBot="1" x14ac:dyDescent="0.35">
      <c r="A39" s="12" t="s">
        <v>33</v>
      </c>
      <c r="B39" s="38">
        <v>4</v>
      </c>
      <c r="C39"/>
      <c r="D39"/>
    </row>
    <row r="40" spans="1:4" ht="29.4" thickBot="1" x14ac:dyDescent="0.35">
      <c r="A40" s="14" t="s">
        <v>34</v>
      </c>
      <c r="B40" s="39">
        <v>179</v>
      </c>
      <c r="C40"/>
      <c r="D40"/>
    </row>
    <row r="41" spans="1:4" ht="29.4" thickBot="1" x14ac:dyDescent="0.35">
      <c r="A41" s="14" t="s">
        <v>35</v>
      </c>
      <c r="B41" s="39">
        <v>405</v>
      </c>
      <c r="C41"/>
      <c r="D41"/>
    </row>
    <row r="42" spans="1:4" ht="29.4" thickBot="1" x14ac:dyDescent="0.35">
      <c r="A42" s="14" t="s">
        <v>36</v>
      </c>
      <c r="B42" s="39">
        <v>21</v>
      </c>
      <c r="C42"/>
      <c r="D42"/>
    </row>
    <row r="43" spans="1:4" ht="16.8" thickBot="1" x14ac:dyDescent="0.35">
      <c r="A43" s="40" t="s">
        <v>24</v>
      </c>
      <c r="B43" s="41">
        <v>609</v>
      </c>
      <c r="C43"/>
      <c r="D43"/>
    </row>
    <row r="44" spans="1:4" ht="16.2" x14ac:dyDescent="0.3">
      <c r="A44" s="42"/>
      <c r="B44"/>
      <c r="C44"/>
      <c r="D44"/>
    </row>
    <row r="45" spans="1:4" ht="64.8" x14ac:dyDescent="0.3">
      <c r="A45" s="11" t="s">
        <v>37</v>
      </c>
      <c r="B45"/>
      <c r="C45"/>
      <c r="D45"/>
    </row>
    <row r="46" spans="1:4" ht="29.4" thickBot="1" x14ac:dyDescent="0.35">
      <c r="A46" s="19" t="s">
        <v>38</v>
      </c>
      <c r="B46" s="43" t="s">
        <v>39</v>
      </c>
      <c r="C46"/>
      <c r="D46"/>
    </row>
    <row r="47" spans="1:4" ht="24" x14ac:dyDescent="0.3">
      <c r="A47" s="46" t="s">
        <v>40</v>
      </c>
      <c r="B47" s="44" t="s">
        <v>41</v>
      </c>
      <c r="C47"/>
      <c r="D47"/>
    </row>
    <row r="48" spans="1:4" ht="36.6" thickBot="1" x14ac:dyDescent="0.35">
      <c r="A48" s="47"/>
      <c r="B48" s="43" t="s">
        <v>42</v>
      </c>
      <c r="C48"/>
      <c r="D48"/>
    </row>
    <row r="49" spans="1:4" ht="29.4" thickBot="1" x14ac:dyDescent="0.35">
      <c r="A49" s="19" t="s">
        <v>43</v>
      </c>
      <c r="B49" s="43" t="s">
        <v>44</v>
      </c>
      <c r="C49"/>
      <c r="D49"/>
    </row>
    <row r="50" spans="1:4" ht="58.2" thickBot="1" x14ac:dyDescent="0.35">
      <c r="A50" s="45" t="s">
        <v>45</v>
      </c>
      <c r="B50" s="43" t="s">
        <v>46</v>
      </c>
      <c r="C50"/>
      <c r="D50"/>
    </row>
    <row r="51" spans="1:4" ht="48" x14ac:dyDescent="0.3">
      <c r="A51" s="49" t="s">
        <v>47</v>
      </c>
      <c r="B51" s="44" t="s">
        <v>48</v>
      </c>
      <c r="C51"/>
      <c r="D51"/>
    </row>
    <row r="52" spans="1:4" ht="48" x14ac:dyDescent="0.3">
      <c r="A52" s="48"/>
      <c r="B52" s="44" t="s">
        <v>49</v>
      </c>
      <c r="C52"/>
      <c r="D52"/>
    </row>
    <row r="53" spans="1:4" ht="48" x14ac:dyDescent="0.3">
      <c r="A53" s="48"/>
      <c r="B53" s="44" t="s">
        <v>50</v>
      </c>
      <c r="C53"/>
      <c r="D53"/>
    </row>
    <row r="54" spans="1:4" ht="16.2" x14ac:dyDescent="0.3">
      <c r="A54" s="11"/>
      <c r="B54"/>
      <c r="C54"/>
      <c r="D54"/>
    </row>
    <row r="55" spans="1:4" ht="33" thickBot="1" x14ac:dyDescent="0.35">
      <c r="A55" s="11" t="s">
        <v>51</v>
      </c>
      <c r="B55"/>
      <c r="C55"/>
      <c r="D55"/>
    </row>
    <row r="56" spans="1:4" ht="58.2" thickBot="1" x14ac:dyDescent="0.35">
      <c r="A56" s="12" t="s">
        <v>52</v>
      </c>
      <c r="B56" s="50">
        <v>7</v>
      </c>
      <c r="C56"/>
      <c r="D56"/>
    </row>
    <row r="57" spans="1:4" ht="58.2" thickBot="1" x14ac:dyDescent="0.35">
      <c r="A57" s="14" t="s">
        <v>53</v>
      </c>
      <c r="B57" s="51">
        <v>3</v>
      </c>
      <c r="C57"/>
      <c r="D57"/>
    </row>
    <row r="58" spans="1:4" ht="58.2" thickBot="1" x14ac:dyDescent="0.35">
      <c r="A58" s="14" t="s">
        <v>54</v>
      </c>
      <c r="B58" s="51">
        <v>17</v>
      </c>
      <c r="C58"/>
      <c r="D58"/>
    </row>
    <row r="59" spans="1:4" ht="16.2" x14ac:dyDescent="0.3">
      <c r="A59" s="42"/>
      <c r="B59"/>
      <c r="C59"/>
      <c r="D59"/>
    </row>
  </sheetData>
  <mergeCells count="2">
    <mergeCell ref="A47:A48"/>
    <mergeCell ref="A51:A5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D12" sqref="D12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7" ht="15" thickBot="1" x14ac:dyDescent="0.35">
      <c r="A1" s="52" t="s">
        <v>55</v>
      </c>
      <c r="B1" s="52" t="s">
        <v>56</v>
      </c>
      <c r="C1" s="53">
        <v>42064</v>
      </c>
      <c r="D1" s="52" t="s">
        <v>57</v>
      </c>
      <c r="E1" s="52" t="s">
        <v>58</v>
      </c>
      <c r="F1" s="52" t="s">
        <v>59</v>
      </c>
      <c r="G1" s="52" t="s">
        <v>60</v>
      </c>
    </row>
    <row r="2" spans="1:7" ht="29.4" thickBot="1" x14ac:dyDescent="0.35">
      <c r="A2" s="54" t="s">
        <v>61</v>
      </c>
      <c r="B2" s="55">
        <v>951</v>
      </c>
      <c r="C2" s="56">
        <v>6775</v>
      </c>
      <c r="D2" s="57">
        <v>30311</v>
      </c>
      <c r="E2" s="56">
        <v>5417</v>
      </c>
      <c r="F2" s="57">
        <v>2286</v>
      </c>
      <c r="G2" s="58">
        <v>45740</v>
      </c>
    </row>
    <row r="3" spans="1:7" ht="43.8" thickBot="1" x14ac:dyDescent="0.35">
      <c r="A3" s="54" t="s">
        <v>62</v>
      </c>
      <c r="B3" s="55">
        <v>186</v>
      </c>
      <c r="C3" s="56">
        <v>1047</v>
      </c>
      <c r="D3" s="57">
        <v>5066</v>
      </c>
      <c r="E3" s="56">
        <v>1012</v>
      </c>
      <c r="F3" s="55">
        <v>496</v>
      </c>
      <c r="G3" s="58">
        <v>7807</v>
      </c>
    </row>
    <row r="4" spans="1:7" ht="29.4" thickBot="1" x14ac:dyDescent="0.35">
      <c r="A4" s="54" t="s">
        <v>63</v>
      </c>
      <c r="B4" s="55">
        <v>318</v>
      </c>
      <c r="C4" s="56">
        <v>2603</v>
      </c>
      <c r="D4" s="57">
        <v>13468</v>
      </c>
      <c r="E4" s="56">
        <v>2582</v>
      </c>
      <c r="F4" s="55">
        <v>910</v>
      </c>
      <c r="G4" s="58">
        <v>19881</v>
      </c>
    </row>
    <row r="5" spans="1:7" ht="29.4" thickBot="1" x14ac:dyDescent="0.35">
      <c r="A5" s="54" t="s">
        <v>64</v>
      </c>
      <c r="B5" s="55">
        <v>117</v>
      </c>
      <c r="C5" s="59">
        <v>661</v>
      </c>
      <c r="D5" s="57">
        <v>3298</v>
      </c>
      <c r="E5" s="59">
        <v>735</v>
      </c>
      <c r="F5" s="55">
        <v>391</v>
      </c>
      <c r="G5" s="58">
        <v>5202</v>
      </c>
    </row>
    <row r="6" spans="1:7" ht="43.8" thickBot="1" x14ac:dyDescent="0.35">
      <c r="A6" s="54" t="s">
        <v>65</v>
      </c>
      <c r="B6" s="60"/>
      <c r="C6" s="59">
        <v>38</v>
      </c>
      <c r="D6" s="55">
        <v>574</v>
      </c>
      <c r="E6" s="59">
        <v>119</v>
      </c>
      <c r="F6" s="55">
        <v>60</v>
      </c>
      <c r="G6" s="61">
        <v>791</v>
      </c>
    </row>
    <row r="7" spans="1:7" ht="43.8" thickBot="1" x14ac:dyDescent="0.35">
      <c r="A7" s="54" t="s">
        <v>66</v>
      </c>
      <c r="B7" s="55">
        <v>78</v>
      </c>
      <c r="C7" s="59">
        <v>528</v>
      </c>
      <c r="D7" s="57">
        <v>2999</v>
      </c>
      <c r="E7" s="59">
        <v>650</v>
      </c>
      <c r="F7" s="55">
        <v>249</v>
      </c>
      <c r="G7" s="58">
        <v>4504</v>
      </c>
    </row>
    <row r="8" spans="1:7" ht="48" x14ac:dyDescent="0.3">
      <c r="A8" s="18" t="s">
        <v>67</v>
      </c>
      <c r="B8"/>
      <c r="C8"/>
      <c r="D8"/>
      <c r="E8"/>
      <c r="F8"/>
      <c r="G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zoomScale="86" zoomScaleNormal="86" workbookViewId="0">
      <selection activeCell="F37" sqref="F37"/>
    </sheetView>
  </sheetViews>
  <sheetFormatPr baseColWidth="10" defaultColWidth="11.44140625" defaultRowHeight="14.4" x14ac:dyDescent="0.3"/>
  <cols>
    <col min="1" max="16384" width="11.44140625" style="2"/>
  </cols>
  <sheetData>
    <row r="1" spans="1:22" x14ac:dyDescent="0.3">
      <c r="A1" s="62" t="s">
        <v>68</v>
      </c>
      <c r="B1" s="64" t="s">
        <v>73</v>
      </c>
      <c r="C1" s="64" t="s">
        <v>74</v>
      </c>
      <c r="D1" s="64" t="s">
        <v>75</v>
      </c>
      <c r="E1" s="64" t="s">
        <v>76</v>
      </c>
      <c r="F1" s="64" t="s">
        <v>77</v>
      </c>
      <c r="G1" s="64" t="s">
        <v>78</v>
      </c>
      <c r="H1" s="64" t="s">
        <v>79</v>
      </c>
      <c r="I1" s="64" t="s">
        <v>80</v>
      </c>
      <c r="J1" s="64" t="s">
        <v>81</v>
      </c>
      <c r="K1" s="64" t="s">
        <v>82</v>
      </c>
      <c r="L1" s="64" t="s">
        <v>83</v>
      </c>
      <c r="M1" s="64" t="s">
        <v>84</v>
      </c>
      <c r="N1" s="64" t="s">
        <v>85</v>
      </c>
      <c r="O1" s="64" t="s">
        <v>86</v>
      </c>
      <c r="P1" s="64" t="s">
        <v>87</v>
      </c>
      <c r="Q1" s="64" t="s">
        <v>88</v>
      </c>
      <c r="R1" s="64" t="s">
        <v>89</v>
      </c>
      <c r="S1" s="64" t="s">
        <v>90</v>
      </c>
      <c r="T1" s="64" t="s">
        <v>91</v>
      </c>
      <c r="U1" s="64" t="s">
        <v>92</v>
      </c>
      <c r="V1" s="67" t="s">
        <v>24</v>
      </c>
    </row>
    <row r="2" spans="1:22" x14ac:dyDescent="0.3">
      <c r="A2" s="63" t="s">
        <v>69</v>
      </c>
      <c r="B2" s="65">
        <v>1441</v>
      </c>
      <c r="C2" s="65">
        <v>2210</v>
      </c>
      <c r="D2" s="65">
        <v>2658</v>
      </c>
      <c r="E2" s="65">
        <v>2711</v>
      </c>
      <c r="F2" s="65">
        <v>2363</v>
      </c>
      <c r="G2" s="65">
        <v>2231</v>
      </c>
      <c r="H2" s="65">
        <v>2300</v>
      </c>
      <c r="I2" s="65">
        <v>2594</v>
      </c>
      <c r="J2" s="65">
        <v>3081</v>
      </c>
      <c r="K2" s="65">
        <v>3854</v>
      </c>
      <c r="L2" s="65">
        <v>3469</v>
      </c>
      <c r="M2" s="65">
        <v>3075</v>
      </c>
      <c r="N2" s="65">
        <v>2533</v>
      </c>
      <c r="O2" s="65">
        <v>2011</v>
      </c>
      <c r="P2" s="65">
        <v>1553</v>
      </c>
      <c r="Q2" s="65">
        <v>1336</v>
      </c>
      <c r="R2" s="65">
        <v>889</v>
      </c>
      <c r="S2" s="65">
        <v>482</v>
      </c>
      <c r="T2" s="65">
        <v>233</v>
      </c>
      <c r="U2" s="65">
        <v>49</v>
      </c>
      <c r="V2" s="68">
        <f>SUM(B2:U2)</f>
        <v>41073</v>
      </c>
    </row>
    <row r="3" spans="1:22" x14ac:dyDescent="0.3">
      <c r="A3" s="63" t="s">
        <v>70</v>
      </c>
      <c r="B3" s="65">
        <v>1417</v>
      </c>
      <c r="C3" s="65">
        <v>1997</v>
      </c>
      <c r="D3" s="65">
        <v>2467</v>
      </c>
      <c r="E3" s="65">
        <v>2523</v>
      </c>
      <c r="F3" s="65">
        <v>2390</v>
      </c>
      <c r="G3" s="65">
        <v>2272</v>
      </c>
      <c r="H3" s="65">
        <v>2347</v>
      </c>
      <c r="I3" s="65">
        <v>2737</v>
      </c>
      <c r="J3" s="65">
        <v>3319</v>
      </c>
      <c r="K3" s="65">
        <v>3749</v>
      </c>
      <c r="L3" s="65">
        <v>3507</v>
      </c>
      <c r="M3" s="65">
        <v>3151</v>
      </c>
      <c r="N3" s="65">
        <v>2622</v>
      </c>
      <c r="O3" s="65">
        <v>2232</v>
      </c>
      <c r="P3" s="65">
        <v>1825</v>
      </c>
      <c r="Q3" s="65">
        <v>1558</v>
      </c>
      <c r="R3" s="65">
        <v>1234</v>
      </c>
      <c r="S3" s="65">
        <v>822</v>
      </c>
      <c r="T3" s="65">
        <v>509</v>
      </c>
      <c r="U3" s="65">
        <v>174</v>
      </c>
      <c r="V3" s="68">
        <f>SUM(B3:U3)</f>
        <v>42852</v>
      </c>
    </row>
    <row r="4" spans="1:22" x14ac:dyDescent="0.3">
      <c r="A4" s="63" t="s">
        <v>71</v>
      </c>
      <c r="B4" s="66">
        <f>(B2/$V$2)*-1</f>
        <v>-3.508387505173715E-2</v>
      </c>
      <c r="C4" s="66">
        <f>(C2/$V$2)*-1</f>
        <v>-5.3806636963455313E-2</v>
      </c>
      <c r="D4" s="66">
        <f>(D2/$V$2)*-1</f>
        <v>-6.4714045723467978E-2</v>
      </c>
      <c r="E4" s="66">
        <f>(E2/$V$2)*-1</f>
        <v>-6.600443113480875E-2</v>
      </c>
      <c r="F4" s="66">
        <f>(F2/$V$2)*-1</f>
        <v>-5.7531711830156061E-2</v>
      </c>
      <c r="G4" s="66">
        <f>(G2/$V$2)*-1</f>
        <v>-5.4317921749080907E-2</v>
      </c>
      <c r="H4" s="66">
        <f>(H2/$V$2)*-1</f>
        <v>-5.5997857473279282E-2</v>
      </c>
      <c r="I4" s="66">
        <f>(I2/$V$2)*-1</f>
        <v>-6.3155844472037592E-2</v>
      </c>
      <c r="J4" s="66">
        <f>(J2/$V$2)*-1</f>
        <v>-7.5012782119640645E-2</v>
      </c>
      <c r="K4" s="66">
        <f>(K2/$V$2)*-1</f>
        <v>-9.3832931609573206E-2</v>
      </c>
      <c r="L4" s="66">
        <f>(L2/$V$2)*-1</f>
        <v>-8.4459377206437314E-2</v>
      </c>
      <c r="M4" s="66">
        <f>(M2/$V$2)*-1</f>
        <v>-7.4866700752319049E-2</v>
      </c>
      <c r="N4" s="66">
        <f>(N2/$V$2)*-1</f>
        <v>-6.1670683904268012E-2</v>
      </c>
      <c r="O4" s="66">
        <f>(O2/$V$2)*-1</f>
        <v>-4.8961604947288975E-2</v>
      </c>
      <c r="P4" s="66">
        <f>(P2/$V$2)*-1</f>
        <v>-3.7810727241740318E-2</v>
      </c>
      <c r="Q4" s="66">
        <f>(Q2/$V$2)*-1</f>
        <v>-3.2527451123609184E-2</v>
      </c>
      <c r="R4" s="66">
        <f>(R2/$V$2)*-1</f>
        <v>-2.1644389258150123E-2</v>
      </c>
      <c r="S4" s="66">
        <f>(S2/$V$2)*-1</f>
        <v>-1.1735203174835051E-2</v>
      </c>
      <c r="T4" s="66">
        <f>(T2/$V$2)*-1</f>
        <v>-5.6728264309887271E-3</v>
      </c>
      <c r="U4" s="66">
        <f>(U2/$V$2)*-1</f>
        <v>-1.1929978331263848E-3</v>
      </c>
      <c r="V4" s="69">
        <f>SUM(B4:U4)</f>
        <v>-1</v>
      </c>
    </row>
    <row r="5" spans="1:22" x14ac:dyDescent="0.3">
      <c r="A5" s="63" t="s">
        <v>72</v>
      </c>
      <c r="B5" s="66">
        <f>B3/$V$3</f>
        <v>3.3067301409502474E-2</v>
      </c>
      <c r="C5" s="66">
        <f>C3/$V$3</f>
        <v>4.6602258937739192E-2</v>
      </c>
      <c r="D5" s="66">
        <f>D3/$V$3</f>
        <v>5.7570241762344813E-2</v>
      </c>
      <c r="E5" s="66">
        <f>E3/$V$3</f>
        <v>5.8877065247829742E-2</v>
      </c>
      <c r="F5" s="66">
        <f>F3/$V$3</f>
        <v>5.5773359469803045E-2</v>
      </c>
      <c r="G5" s="66">
        <f>G3/$V$3</f>
        <v>5.301969569681695E-2</v>
      </c>
      <c r="H5" s="66">
        <f>H3/$V$3</f>
        <v>5.4769905722019979E-2</v>
      </c>
      <c r="I5" s="66">
        <f>I3/$V$3</f>
        <v>6.3870997853075706E-2</v>
      </c>
      <c r="J5" s="66">
        <f>J3/$V$3</f>
        <v>7.7452627648651171E-2</v>
      </c>
      <c r="K5" s="66">
        <f>K3/$V$3</f>
        <v>8.7487165126481845E-2</v>
      </c>
      <c r="L5" s="66">
        <f>L3/$V$3</f>
        <v>8.1839820778493416E-2</v>
      </c>
      <c r="M5" s="66">
        <f>M3/$V$3</f>
        <v>7.3532157192196398E-2</v>
      </c>
      <c r="N5" s="66">
        <f>N3/$V$3</f>
        <v>6.118734248109773E-2</v>
      </c>
      <c r="O5" s="66">
        <f>O3/$V$3</f>
        <v>5.2086250350042003E-2</v>
      </c>
      <c r="P5" s="66">
        <f>P3/$V$3</f>
        <v>4.2588443946606928E-2</v>
      </c>
      <c r="Q5" s="66">
        <f>Q3/$V$3</f>
        <v>3.6357696256884162E-2</v>
      </c>
      <c r="R5" s="66">
        <f>R3/$V$3</f>
        <v>2.8796788948007093E-2</v>
      </c>
      <c r="S5" s="66">
        <f>S3/$V$3</f>
        <v>1.9182301876225147E-2</v>
      </c>
      <c r="T5" s="66">
        <f>T3/$V$3</f>
        <v>1.1878092037711192E-2</v>
      </c>
      <c r="U5" s="66">
        <f>U3/$V$3</f>
        <v>4.0604872584710169E-3</v>
      </c>
      <c r="V5" s="69">
        <f>SUM(B5:U5)</f>
        <v>0.99999999999999967</v>
      </c>
    </row>
    <row r="6" spans="1:22" ht="48" x14ac:dyDescent="0.3">
      <c r="A6" s="18" t="s">
        <v>93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E15" sqref="E15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16.2" x14ac:dyDescent="0.3">
      <c r="A1" s="70"/>
      <c r="B1" s="73">
        <v>2023</v>
      </c>
      <c r="C1" s="73">
        <v>2024</v>
      </c>
    </row>
    <row r="2" spans="1:3" ht="65.400000000000006" thickBot="1" x14ac:dyDescent="0.35">
      <c r="A2" s="71" t="s">
        <v>94</v>
      </c>
      <c r="B2" s="74"/>
      <c r="C2" s="74"/>
    </row>
    <row r="3" spans="1:3" ht="29.4" thickBot="1" x14ac:dyDescent="0.35">
      <c r="A3" s="14" t="s">
        <v>95</v>
      </c>
      <c r="B3" s="39">
        <v>1</v>
      </c>
      <c r="C3" s="15">
        <v>1</v>
      </c>
    </row>
    <row r="4" spans="1:3" ht="29.4" thickBot="1" x14ac:dyDescent="0.35">
      <c r="A4" s="14" t="s">
        <v>96</v>
      </c>
      <c r="B4" s="39">
        <v>1</v>
      </c>
      <c r="C4" s="15">
        <v>1</v>
      </c>
    </row>
    <row r="5" spans="1:3" ht="29.4" thickBot="1" x14ac:dyDescent="0.35">
      <c r="A5" s="14" t="s">
        <v>97</v>
      </c>
      <c r="B5" s="39">
        <v>1</v>
      </c>
      <c r="C5" s="15">
        <v>1</v>
      </c>
    </row>
    <row r="6" spans="1:3" ht="29.4" thickBot="1" x14ac:dyDescent="0.35">
      <c r="A6" s="14" t="s">
        <v>98</v>
      </c>
      <c r="B6" s="39">
        <v>1</v>
      </c>
      <c r="C6" s="15">
        <v>1</v>
      </c>
    </row>
    <row r="7" spans="1:3" ht="15" thickBot="1" x14ac:dyDescent="0.35">
      <c r="A7" s="75" t="s">
        <v>99</v>
      </c>
      <c r="B7" s="75"/>
      <c r="C7" s="75"/>
    </row>
    <row r="8" spans="1:3" ht="15" thickBot="1" x14ac:dyDescent="0.35">
      <c r="A8" s="14" t="s">
        <v>100</v>
      </c>
      <c r="B8" s="39">
        <v>174</v>
      </c>
      <c r="C8" s="15">
        <v>178</v>
      </c>
    </row>
    <row r="9" spans="1:3" ht="15" thickBot="1" x14ac:dyDescent="0.35">
      <c r="A9" s="75" t="s">
        <v>101</v>
      </c>
      <c r="B9" s="75"/>
      <c r="C9" s="75"/>
    </row>
    <row r="10" spans="1:3" ht="29.4" thickBot="1" x14ac:dyDescent="0.35">
      <c r="A10" s="14" t="s">
        <v>102</v>
      </c>
      <c r="B10" s="39">
        <v>213</v>
      </c>
      <c r="C10" s="15">
        <v>210</v>
      </c>
    </row>
    <row r="11" spans="1:3" ht="15" thickBot="1" x14ac:dyDescent="0.35">
      <c r="A11" s="14" t="s">
        <v>103</v>
      </c>
      <c r="B11" s="39">
        <v>13</v>
      </c>
      <c r="C11" s="15">
        <v>14</v>
      </c>
    </row>
    <row r="12" spans="1:3" ht="29.4" thickBot="1" x14ac:dyDescent="0.35">
      <c r="A12" s="14" t="s">
        <v>104</v>
      </c>
      <c r="B12" s="39">
        <v>11</v>
      </c>
      <c r="C12" s="15">
        <v>11</v>
      </c>
    </row>
    <row r="13" spans="1:3" ht="58.2" thickBot="1" x14ac:dyDescent="0.35">
      <c r="A13" s="14" t="s">
        <v>105</v>
      </c>
      <c r="B13" s="39">
        <v>5</v>
      </c>
      <c r="C13" s="15">
        <v>5</v>
      </c>
    </row>
    <row r="14" spans="1:3" ht="58.2" thickBot="1" x14ac:dyDescent="0.35">
      <c r="A14" s="14" t="s">
        <v>106</v>
      </c>
      <c r="B14" s="39">
        <v>163</v>
      </c>
      <c r="C14" s="15">
        <v>157</v>
      </c>
    </row>
    <row r="15" spans="1:3" ht="87" thickBot="1" x14ac:dyDescent="0.35">
      <c r="A15" s="14" t="s">
        <v>107</v>
      </c>
      <c r="B15" s="39">
        <v>2</v>
      </c>
      <c r="C15" s="15">
        <v>2</v>
      </c>
    </row>
    <row r="16" spans="1:3" ht="72.599999999999994" thickBot="1" x14ac:dyDescent="0.35">
      <c r="A16" s="14" t="s">
        <v>108</v>
      </c>
      <c r="B16" s="39">
        <v>4</v>
      </c>
      <c r="C16" s="15">
        <v>6</v>
      </c>
    </row>
    <row r="17" spans="1:3" ht="15" thickBot="1" x14ac:dyDescent="0.35">
      <c r="A17" s="75" t="s">
        <v>109</v>
      </c>
      <c r="B17" s="75"/>
      <c r="C17" s="75"/>
    </row>
    <row r="18" spans="1:3" ht="87" thickBot="1" x14ac:dyDescent="0.35">
      <c r="A18" s="14" t="s">
        <v>110</v>
      </c>
      <c r="B18" s="39">
        <v>6</v>
      </c>
      <c r="C18" s="15">
        <v>6</v>
      </c>
    </row>
    <row r="19" spans="1:3" ht="87" thickBot="1" x14ac:dyDescent="0.35">
      <c r="A19" s="14" t="s">
        <v>111</v>
      </c>
      <c r="B19" s="39">
        <v>3</v>
      </c>
      <c r="C19" s="15">
        <v>3</v>
      </c>
    </row>
    <row r="20" spans="1:3" ht="43.8" thickBot="1" x14ac:dyDescent="0.35">
      <c r="A20" s="14" t="s">
        <v>112</v>
      </c>
      <c r="B20" s="39">
        <v>3</v>
      </c>
      <c r="C20" s="15">
        <v>2</v>
      </c>
    </row>
    <row r="21" spans="1:3" ht="43.8" thickBot="1" x14ac:dyDescent="0.35">
      <c r="A21" s="14" t="s">
        <v>113</v>
      </c>
      <c r="B21" s="39">
        <v>9</v>
      </c>
      <c r="C21" s="15">
        <v>10</v>
      </c>
    </row>
    <row r="22" spans="1:3" ht="15" thickBot="1" x14ac:dyDescent="0.35">
      <c r="A22" s="76" t="s">
        <v>114</v>
      </c>
      <c r="B22" s="76"/>
      <c r="C22" s="76"/>
    </row>
    <row r="23" spans="1:3" ht="87" thickBot="1" x14ac:dyDescent="0.35">
      <c r="A23" s="14" t="s">
        <v>115</v>
      </c>
      <c r="B23" s="39" t="s">
        <v>116</v>
      </c>
      <c r="C23" s="15">
        <v>1</v>
      </c>
    </row>
    <row r="24" spans="1:3" ht="43.8" thickBot="1" x14ac:dyDescent="0.35">
      <c r="A24" s="14" t="s">
        <v>117</v>
      </c>
      <c r="B24" s="39" t="s">
        <v>116</v>
      </c>
      <c r="C24" s="15" t="s">
        <v>116</v>
      </c>
    </row>
    <row r="25" spans="1:3" ht="16.8" thickBot="1" x14ac:dyDescent="0.35">
      <c r="A25" s="40" t="s">
        <v>24</v>
      </c>
      <c r="B25" s="72">
        <v>610</v>
      </c>
      <c r="C25" s="41">
        <v>609</v>
      </c>
    </row>
    <row r="26" spans="1:3" ht="60" x14ac:dyDescent="0.3">
      <c r="A26" s="18" t="s">
        <v>118</v>
      </c>
      <c r="B26"/>
      <c r="C26"/>
    </row>
  </sheetData>
  <mergeCells count="6">
    <mergeCell ref="B1:B2"/>
    <mergeCell ref="C1:C2"/>
    <mergeCell ref="A7:C7"/>
    <mergeCell ref="A9:C9"/>
    <mergeCell ref="A17:C17"/>
    <mergeCell ref="A22:C2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E6" sqref="E6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77" t="s">
        <v>119</v>
      </c>
      <c r="B1" s="78">
        <v>2023</v>
      </c>
      <c r="C1" s="78">
        <v>2024</v>
      </c>
    </row>
    <row r="2" spans="1:3" ht="30" thickBot="1" x14ac:dyDescent="0.35">
      <c r="A2" s="14" t="s">
        <v>120</v>
      </c>
      <c r="B2" s="79">
        <v>102</v>
      </c>
      <c r="C2" s="80">
        <v>102</v>
      </c>
    </row>
    <row r="3" spans="1:3" ht="44.4" thickBot="1" x14ac:dyDescent="0.35">
      <c r="A3" s="14" t="s">
        <v>121</v>
      </c>
      <c r="B3" s="79">
        <v>89</v>
      </c>
      <c r="C3" s="80">
        <v>87</v>
      </c>
    </row>
    <row r="4" spans="1:3" ht="29.4" thickBot="1" x14ac:dyDescent="0.35">
      <c r="A4" s="81" t="s">
        <v>122</v>
      </c>
      <c r="B4" s="82"/>
      <c r="C4" s="83"/>
    </row>
    <row r="5" spans="1:3" ht="29.4" thickBot="1" x14ac:dyDescent="0.35">
      <c r="A5" s="14" t="s">
        <v>123</v>
      </c>
      <c r="B5" s="79">
        <v>5</v>
      </c>
      <c r="C5" s="80">
        <v>5</v>
      </c>
    </row>
    <row r="6" spans="1:3" ht="43.8" thickBot="1" x14ac:dyDescent="0.35">
      <c r="A6" s="81" t="s">
        <v>124</v>
      </c>
      <c r="B6" s="82"/>
      <c r="C6" s="83"/>
    </row>
    <row r="7" spans="1:3" ht="15" thickBot="1" x14ac:dyDescent="0.35">
      <c r="A7" s="14" t="s">
        <v>125</v>
      </c>
      <c r="B7" s="79">
        <v>2</v>
      </c>
      <c r="C7" s="80">
        <v>2</v>
      </c>
    </row>
    <row r="8" spans="1:3" ht="43.8" thickBot="1" x14ac:dyDescent="0.35">
      <c r="A8" s="14" t="s">
        <v>126</v>
      </c>
      <c r="B8" s="79">
        <v>78</v>
      </c>
      <c r="C8" s="80">
        <v>78</v>
      </c>
    </row>
    <row r="9" spans="1:3" ht="43.8" thickBot="1" x14ac:dyDescent="0.35">
      <c r="A9" s="81" t="s">
        <v>127</v>
      </c>
      <c r="B9" s="82"/>
      <c r="C9" s="83"/>
    </row>
    <row r="10" spans="1:3" ht="15" thickBot="1" x14ac:dyDescent="0.35">
      <c r="A10" s="14" t="s">
        <v>128</v>
      </c>
      <c r="B10" s="79">
        <v>5</v>
      </c>
      <c r="C10" s="80">
        <v>5</v>
      </c>
    </row>
    <row r="11" spans="1:3" ht="29.4" thickBot="1" x14ac:dyDescent="0.35">
      <c r="A11" s="14" t="s">
        <v>129</v>
      </c>
      <c r="B11" s="79">
        <v>4</v>
      </c>
      <c r="C11" s="80">
        <v>4</v>
      </c>
    </row>
    <row r="12" spans="1:3" ht="15" thickBot="1" x14ac:dyDescent="0.35">
      <c r="A12" s="14" t="s">
        <v>130</v>
      </c>
      <c r="B12" s="79">
        <v>16</v>
      </c>
      <c r="C12" s="80">
        <v>16</v>
      </c>
    </row>
    <row r="13" spans="1:3" ht="29.4" thickBot="1" x14ac:dyDescent="0.35">
      <c r="A13" s="81" t="s">
        <v>131</v>
      </c>
      <c r="B13" s="84"/>
      <c r="C13" s="83"/>
    </row>
    <row r="14" spans="1:3" ht="29.4" thickBot="1" x14ac:dyDescent="0.35">
      <c r="A14" s="14" t="s">
        <v>132</v>
      </c>
      <c r="B14" s="79">
        <v>13</v>
      </c>
      <c r="C14" s="80">
        <v>13</v>
      </c>
    </row>
    <row r="15" spans="1:3" ht="43.8" thickBot="1" x14ac:dyDescent="0.35">
      <c r="A15" s="81" t="s">
        <v>133</v>
      </c>
      <c r="B15" s="82"/>
      <c r="C15" s="83"/>
    </row>
    <row r="16" spans="1:3" ht="29.4" thickBot="1" x14ac:dyDescent="0.35">
      <c r="A16" s="14" t="s">
        <v>134</v>
      </c>
      <c r="B16" s="79">
        <v>2</v>
      </c>
      <c r="C16" s="80">
        <v>2</v>
      </c>
    </row>
    <row r="17" spans="1:3" ht="15" thickBot="1" x14ac:dyDescent="0.35">
      <c r="A17" s="14" t="s">
        <v>135</v>
      </c>
      <c r="B17" s="79">
        <v>1</v>
      </c>
      <c r="C17" s="80">
        <v>1</v>
      </c>
    </row>
    <row r="18" spans="1:3" ht="15" thickBot="1" x14ac:dyDescent="0.35">
      <c r="A18" s="14" t="s">
        <v>136</v>
      </c>
      <c r="B18" s="79">
        <v>1</v>
      </c>
      <c r="C18" s="80">
        <v>1</v>
      </c>
    </row>
    <row r="19" spans="1:3" ht="58.2" thickBot="1" x14ac:dyDescent="0.35">
      <c r="A19" s="14" t="s">
        <v>137</v>
      </c>
      <c r="B19" s="79">
        <v>4</v>
      </c>
      <c r="C19" s="80">
        <v>4</v>
      </c>
    </row>
    <row r="20" spans="1:3" ht="43.8" thickBot="1" x14ac:dyDescent="0.35">
      <c r="A20" s="14" t="s">
        <v>138</v>
      </c>
      <c r="B20" s="79">
        <v>1</v>
      </c>
      <c r="C20" s="80">
        <v>1</v>
      </c>
    </row>
    <row r="21" spans="1:3" ht="43.8" thickBot="1" x14ac:dyDescent="0.35">
      <c r="A21" s="14" t="s">
        <v>139</v>
      </c>
      <c r="B21" s="79">
        <v>10</v>
      </c>
      <c r="C21" s="80">
        <v>10</v>
      </c>
    </row>
    <row r="22" spans="1:3" ht="58.2" thickBot="1" x14ac:dyDescent="0.35">
      <c r="A22" s="14" t="s">
        <v>140</v>
      </c>
      <c r="B22" s="79">
        <v>2</v>
      </c>
      <c r="C22" s="80">
        <v>2</v>
      </c>
    </row>
    <row r="23" spans="1:3" ht="15" thickBot="1" x14ac:dyDescent="0.35">
      <c r="A23" s="14" t="s">
        <v>141</v>
      </c>
      <c r="B23" s="79">
        <v>1</v>
      </c>
      <c r="C23" s="80">
        <v>1</v>
      </c>
    </row>
    <row r="24" spans="1:3" x14ac:dyDescent="0.3">
      <c r="A24" s="18" t="s">
        <v>142</v>
      </c>
      <c r="B24"/>
      <c r="C2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F9" sqref="F9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85" t="s">
        <v>143</v>
      </c>
      <c r="B1" s="78">
        <v>2023</v>
      </c>
      <c r="C1" s="78">
        <v>2024</v>
      </c>
    </row>
    <row r="2" spans="1:3" ht="43.8" thickBot="1" x14ac:dyDescent="0.35">
      <c r="A2" s="14" t="s">
        <v>144</v>
      </c>
      <c r="B2" s="79">
        <v>3</v>
      </c>
      <c r="C2" s="80">
        <v>3</v>
      </c>
    </row>
    <row r="3" spans="1:3" ht="43.8" thickBot="1" x14ac:dyDescent="0.35">
      <c r="A3" s="14" t="s">
        <v>145</v>
      </c>
      <c r="B3" s="79">
        <v>1</v>
      </c>
      <c r="C3" s="80">
        <v>1</v>
      </c>
    </row>
    <row r="4" spans="1:3" ht="29.4" thickBot="1" x14ac:dyDescent="0.35">
      <c r="A4" s="14" t="s">
        <v>146</v>
      </c>
      <c r="B4" s="79">
        <v>1</v>
      </c>
      <c r="C4" s="80">
        <v>2</v>
      </c>
    </row>
    <row r="5" spans="1:3" ht="29.4" thickBot="1" x14ac:dyDescent="0.35">
      <c r="A5" s="14" t="s">
        <v>147</v>
      </c>
      <c r="B5" s="79">
        <v>1</v>
      </c>
      <c r="C5" s="80">
        <v>1</v>
      </c>
    </row>
    <row r="6" spans="1:3" ht="43.8" thickBot="1" x14ac:dyDescent="0.35">
      <c r="A6" s="14" t="s">
        <v>148</v>
      </c>
      <c r="B6" s="79">
        <v>9</v>
      </c>
      <c r="C6" s="80">
        <v>9</v>
      </c>
    </row>
    <row r="7" spans="1:3" ht="29.4" thickBot="1" x14ac:dyDescent="0.35">
      <c r="A7" s="14" t="s">
        <v>149</v>
      </c>
      <c r="B7" s="79">
        <v>5</v>
      </c>
      <c r="C7" s="80">
        <v>11</v>
      </c>
    </row>
    <row r="8" spans="1:3" ht="43.8" thickBot="1" x14ac:dyDescent="0.35">
      <c r="A8" s="14" t="s">
        <v>150</v>
      </c>
      <c r="B8" s="79">
        <v>2</v>
      </c>
      <c r="C8" s="80">
        <v>2</v>
      </c>
    </row>
    <row r="9" spans="1:3" ht="58.2" thickBot="1" x14ac:dyDescent="0.35">
      <c r="A9" s="14" t="s">
        <v>151</v>
      </c>
      <c r="B9" s="79">
        <v>6</v>
      </c>
      <c r="C9" s="80">
        <v>6</v>
      </c>
    </row>
    <row r="10" spans="1:3" ht="58.2" thickBot="1" x14ac:dyDescent="0.35">
      <c r="A10" s="14" t="s">
        <v>152</v>
      </c>
      <c r="B10" s="79">
        <v>5</v>
      </c>
      <c r="C10" s="80">
        <v>5</v>
      </c>
    </row>
    <row r="11" spans="1:3" ht="29.4" thickBot="1" x14ac:dyDescent="0.35">
      <c r="A11" s="14" t="s">
        <v>153</v>
      </c>
      <c r="B11" s="79">
        <v>2</v>
      </c>
      <c r="C11" s="80">
        <v>3</v>
      </c>
    </row>
    <row r="12" spans="1:3" ht="29.4" thickBot="1" x14ac:dyDescent="0.35">
      <c r="A12" s="14" t="s">
        <v>154</v>
      </c>
      <c r="B12" s="79">
        <v>1</v>
      </c>
      <c r="C12" s="80">
        <v>1</v>
      </c>
    </row>
    <row r="13" spans="1:3" ht="29.4" thickBot="1" x14ac:dyDescent="0.35">
      <c r="A13" s="14" t="s">
        <v>155</v>
      </c>
      <c r="B13" s="79">
        <v>1</v>
      </c>
      <c r="C13" s="80">
        <v>1</v>
      </c>
    </row>
    <row r="14" spans="1:3" ht="43.8" thickBot="1" x14ac:dyDescent="0.35">
      <c r="A14" s="14" t="s">
        <v>156</v>
      </c>
      <c r="B14" s="79">
        <v>1</v>
      </c>
      <c r="C14" s="80">
        <v>1</v>
      </c>
    </row>
    <row r="15" spans="1:3" x14ac:dyDescent="0.3">
      <c r="A15" s="18" t="s">
        <v>157</v>
      </c>
      <c r="B15"/>
      <c r="C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Portada 1</vt:lpstr>
      <vt:lpstr>2024 en Cifras</vt:lpstr>
      <vt:lpstr>Población de Referencia</vt:lpstr>
      <vt:lpstr>Pirámide Población</vt:lpstr>
      <vt:lpstr>Recursos Humanos</vt:lpstr>
      <vt:lpstr>Recursos Materiales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2025-08-27T12:06:30Z</dcterms:modified>
  <cp:category/>
  <cp:contentStatus/>
</cp:coreProperties>
</file>